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075" windowHeight="654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<sst xmlns="http://schemas.openxmlformats.org/spreadsheetml/2006/main" count="122" uniqueCount="66">
  <si>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Línea de auditorìa</t>
  </si>
  <si>
    <t>Calificaciòn</t>
  </si>
  <si>
    <t xml:space="preserve">% de </t>
  </si>
  <si>
    <t>Ponderación</t>
  </si>
  <si>
    <t>Estados Contables</t>
  </si>
  <si>
    <t>Plan de Desarrollo</t>
  </si>
  <si>
    <t>Contratación</t>
  </si>
  <si>
    <t>No de Hallazgos</t>
  </si>
  <si>
    <t>Presupuesto</t>
  </si>
  <si>
    <t>0-4</t>
  </si>
  <si>
    <t xml:space="preserve"> 5-9</t>
  </si>
  <si>
    <t xml:space="preserve"> 10-14</t>
  </si>
  <si>
    <t xml:space="preserve"> 15-19</t>
  </si>
  <si>
    <t xml:space="preserve"> 20 ó más</t>
  </si>
  <si>
    <t>Balance Social</t>
  </si>
  <si>
    <t>Gestión Ambiental</t>
  </si>
  <si>
    <t>INCIDENCIA ADMINISTRATIVA</t>
  </si>
  <si>
    <t>INCIDENCIA FISCAL</t>
  </si>
  <si>
    <t>Valor Hallazgos Fiscales (Mll $)</t>
  </si>
  <si>
    <t>0-50</t>
  </si>
  <si>
    <t xml:space="preserve"> 51-100</t>
  </si>
  <si>
    <t xml:space="preserve"> 100-150</t>
  </si>
  <si>
    <t xml:space="preserve"> 150-200</t>
  </si>
  <si>
    <t xml:space="preserve"> 201 ó más</t>
  </si>
  <si>
    <t>METODOLOGÍA PARA EMITIR CONCEPTO SOBRE LA GESTIÓN (FENECIMIENTO)</t>
  </si>
  <si>
    <t>INCIDENCIA ADVA.</t>
  </si>
  <si>
    <t>PONDERACIÓN DE VARIABLES</t>
  </si>
  <si>
    <t>Resultado</t>
  </si>
  <si>
    <t>Acumulado</t>
  </si>
  <si>
    <t>Final</t>
  </si>
  <si>
    <t>Niveles de Calificaciòn</t>
  </si>
  <si>
    <t>Calificación Obtenida</t>
  </si>
  <si>
    <t>% de Ponderación</t>
  </si>
  <si>
    <t>De 0-5 hallazgos: 5</t>
  </si>
  <si>
    <t>De 6-10 hallazgos: 4</t>
  </si>
  <si>
    <t>De 11-15 hallazgos: 3</t>
  </si>
  <si>
    <t>De 16-20 hallazgos: 2</t>
  </si>
  <si>
    <t>De 21 ó más hallazgos: 1</t>
  </si>
  <si>
    <t>Dictamen de Gestión será:</t>
  </si>
  <si>
    <t>Bueno</t>
  </si>
  <si>
    <t>De 4 a 5</t>
  </si>
  <si>
    <t>De 3 a 3,9</t>
  </si>
  <si>
    <t>HALLAZGOS CON INCIDENCIA ADMINISTRATIVA</t>
  </si>
  <si>
    <t>HALLAZGOS INCIDENCIA FISCAL</t>
  </si>
  <si>
    <t>Comparativo de hallazgos 2001-2004</t>
  </si>
  <si>
    <t>%</t>
  </si>
  <si>
    <t>fiscales</t>
  </si>
  <si>
    <t>disciplinarios</t>
  </si>
  <si>
    <t xml:space="preserve">penales </t>
  </si>
  <si>
    <t>administrativos</t>
  </si>
  <si>
    <t>0-0,01%</t>
  </si>
  <si>
    <t>&gt;0,03%</t>
  </si>
  <si>
    <t>Favorable</t>
  </si>
  <si>
    <t>Desfavorable</t>
  </si>
  <si>
    <t>Inferior a 3</t>
  </si>
  <si>
    <t>0,01- 0,1,5%</t>
  </si>
  <si>
    <t>0,015 - 0,02%</t>
  </si>
  <si>
    <t>0,025-0,03%</t>
  </si>
  <si>
    <t xml:space="preserve">INCIDENCIA ADVA </t>
  </si>
  <si>
    <t>Calificación</t>
  </si>
  <si>
    <t>Totales</t>
  </si>
  <si>
    <t>Valor Hallazgos Fiscales (Como % del Presupuesto.)</t>
  </si>
  <si>
    <r>
      <t>Explicación</t>
    </r>
    <r>
      <rPr>
        <sz val="10"/>
        <rFont val="Arial"/>
        <family val="0"/>
      </rPr>
      <t>: Por cada dos hallazgos administrativos se presenta un hallazgo fiscal</t>
    </r>
  </si>
  <si>
    <t>Niveles de Calificación por el Número de Hallazgos</t>
  </si>
  <si>
    <t xml:space="preserve">PROPUESTA METODOLÓGICA PARA EMITIR CONCEPTO SOBRE LA GESTIÓN </t>
  </si>
  <si>
    <t>Presentada por: César Home - Profesional Esp. 335-04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</si>
</sst>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</numFmts>
  <fonts count="6">
    <font>
      <sz val="10"/>
      <name val="Arial"/>
      <family val="0"/>
    </font>
    <font>
      <sz val="9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/>
    </xf>
    <xf numFmtId="177" fontId="0" fillId="0" borderId="1" xfId="16" applyBorder="1" applyAlignment="1">
      <alignment/>
    </xf>
    <xf numFmtId="177" fontId="3" fillId="0" borderId="1" xfId="16" applyFont="1" applyBorder="1" applyAlignment="1">
      <alignment/>
    </xf>
    <xf numFmtId="10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9" fontId="4" fillId="0" borderId="1" xfId="19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workbookViewId="0" topLeftCell="B25">
      <selection activeCell="E39" sqref="E39:F39"/>
    </sheetView>
  </sheetViews>
  <sheetFormatPr defaultColWidth="11.421875" defaultRowHeight="12.75"/>
  <cols>
    <col min="2" max="2" width="18.00390625" style="0" customWidth="1"/>
    <col min="3" max="3" width="7.7109375" style="0" customWidth="1"/>
    <col min="4" max="4" width="7.8515625" style="0" customWidth="1"/>
    <col min="5" max="5" width="7.7109375" style="0" customWidth="1"/>
    <col min="6" max="6" width="8.140625" style="0" customWidth="1"/>
    <col min="7" max="7" width="9.421875" style="0" customWidth="1"/>
    <col min="9" max="9" width="11.57421875" style="1" customWidth="1"/>
  </cols>
  <sheetData>
    <row r="2" ht="12.75">
      <c r="B2" t="s">
        <v>24</v>
      </c>
    </row>
    <row r="3" ht="12.75">
      <c r="C3" t="s">
        <v>16</v>
      </c>
    </row>
    <row r="5" spans="2:10" ht="12.75">
      <c r="B5" t="s">
        <v>0</v>
      </c>
      <c r="C5" s="26" t="s">
        <v>7</v>
      </c>
      <c r="D5" s="26"/>
      <c r="E5" s="26"/>
      <c r="F5" s="26"/>
      <c r="G5" s="26"/>
      <c r="H5" t="s">
        <v>1</v>
      </c>
      <c r="I5" s="1" t="s">
        <v>2</v>
      </c>
      <c r="J5" s="1" t="s">
        <v>27</v>
      </c>
    </row>
    <row r="6" spans="3:9" ht="12.75"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I6" s="1" t="s">
        <v>3</v>
      </c>
    </row>
    <row r="7" spans="3:7" ht="12.75">
      <c r="C7" s="1"/>
      <c r="D7" s="1"/>
      <c r="E7" s="1" t="s">
        <v>1</v>
      </c>
      <c r="F7" s="1"/>
      <c r="G7" s="1"/>
    </row>
    <row r="8" spans="3:9" ht="12.75">
      <c r="C8" s="1">
        <v>5</v>
      </c>
      <c r="D8" s="1">
        <v>4</v>
      </c>
      <c r="E8" s="1">
        <v>3</v>
      </c>
      <c r="F8" s="1">
        <v>2</v>
      </c>
      <c r="G8" s="1">
        <v>1</v>
      </c>
      <c r="I8" s="2"/>
    </row>
    <row r="9" spans="2:9" ht="12.75">
      <c r="B9" t="s">
        <v>4</v>
      </c>
      <c r="I9" s="1">
        <v>20</v>
      </c>
    </row>
    <row r="10" spans="2:9" ht="12.75">
      <c r="B10" t="s">
        <v>6</v>
      </c>
      <c r="I10" s="1">
        <v>20</v>
      </c>
    </row>
    <row r="11" spans="2:9" ht="12.75">
      <c r="B11" t="s">
        <v>5</v>
      </c>
      <c r="I11" s="1">
        <v>20</v>
      </c>
    </row>
    <row r="12" spans="2:9" ht="12.75">
      <c r="B12" t="s">
        <v>8</v>
      </c>
      <c r="I12" s="1">
        <v>20</v>
      </c>
    </row>
    <row r="13" spans="2:9" ht="12.75">
      <c r="B13" t="s">
        <v>14</v>
      </c>
      <c r="I13" s="1">
        <v>10</v>
      </c>
    </row>
    <row r="14" spans="2:9" ht="12.75">
      <c r="B14" t="s">
        <v>15</v>
      </c>
      <c r="I14" s="1">
        <v>10</v>
      </c>
    </row>
    <row r="15" ht="12.75">
      <c r="B15" s="1" t="s">
        <v>28</v>
      </c>
    </row>
    <row r="17" ht="12.75">
      <c r="C17" t="s">
        <v>17</v>
      </c>
    </row>
    <row r="19" spans="2:10" ht="12.75">
      <c r="B19" t="s">
        <v>0</v>
      </c>
      <c r="C19" s="26" t="s">
        <v>18</v>
      </c>
      <c r="D19" s="26"/>
      <c r="E19" s="26"/>
      <c r="F19" s="26"/>
      <c r="G19" s="26"/>
      <c r="H19" t="s">
        <v>1</v>
      </c>
      <c r="I19" s="1" t="s">
        <v>2</v>
      </c>
      <c r="J19" s="1" t="s">
        <v>27</v>
      </c>
    </row>
    <row r="20" spans="3:9" ht="12.75">
      <c r="C20" s="1" t="s">
        <v>19</v>
      </c>
      <c r="D20" s="1" t="s">
        <v>20</v>
      </c>
      <c r="E20" s="1" t="s">
        <v>21</v>
      </c>
      <c r="F20" s="1" t="s">
        <v>22</v>
      </c>
      <c r="G20" s="1" t="s">
        <v>23</v>
      </c>
      <c r="I20" s="1" t="s">
        <v>3</v>
      </c>
    </row>
    <row r="21" spans="3:9" ht="12.75">
      <c r="C21" s="1">
        <v>5</v>
      </c>
      <c r="D21" s="1">
        <v>4</v>
      </c>
      <c r="E21" s="1">
        <v>3</v>
      </c>
      <c r="F21" s="1">
        <v>2</v>
      </c>
      <c r="G21" s="1">
        <v>1</v>
      </c>
      <c r="I21" s="2"/>
    </row>
    <row r="22" spans="2:9" ht="12.75">
      <c r="B22" t="s">
        <v>4</v>
      </c>
      <c r="I22" s="1">
        <v>20</v>
      </c>
    </row>
    <row r="23" spans="2:9" ht="12.75">
      <c r="B23" t="s">
        <v>6</v>
      </c>
      <c r="I23" s="1">
        <v>20</v>
      </c>
    </row>
    <row r="24" spans="2:9" ht="12.75">
      <c r="B24" t="s">
        <v>5</v>
      </c>
      <c r="I24" s="1">
        <v>20</v>
      </c>
    </row>
    <row r="25" spans="2:9" ht="12.75">
      <c r="B25" t="s">
        <v>8</v>
      </c>
      <c r="I25" s="1">
        <v>20</v>
      </c>
    </row>
    <row r="26" spans="2:9" ht="12.75">
      <c r="B26" t="s">
        <v>14</v>
      </c>
      <c r="I26" s="1">
        <v>10</v>
      </c>
    </row>
    <row r="27" spans="2:9" ht="12.75">
      <c r="B27" t="s">
        <v>15</v>
      </c>
      <c r="I27" s="1">
        <v>10</v>
      </c>
    </row>
    <row r="28" ht="12.75">
      <c r="B28" s="1" t="s">
        <v>28</v>
      </c>
    </row>
    <row r="30" ht="12.75">
      <c r="C30" t="s">
        <v>26</v>
      </c>
    </row>
    <row r="31" ht="12.75">
      <c r="I31" s="1" t="s">
        <v>2</v>
      </c>
    </row>
    <row r="32" spans="3:10" ht="12.75">
      <c r="C32" s="27" t="s">
        <v>25</v>
      </c>
      <c r="D32" s="27"/>
      <c r="E32" s="27" t="s">
        <v>17</v>
      </c>
      <c r="F32" s="27"/>
      <c r="H32" t="s">
        <v>1</v>
      </c>
      <c r="I32" s="1" t="s">
        <v>3</v>
      </c>
      <c r="J32" s="1" t="s">
        <v>27</v>
      </c>
    </row>
    <row r="33" spans="2:9" ht="12.75">
      <c r="B33" t="s">
        <v>4</v>
      </c>
      <c r="C33" s="26"/>
      <c r="D33" s="26"/>
      <c r="E33" s="26"/>
      <c r="F33" s="26"/>
      <c r="I33" s="1">
        <v>20</v>
      </c>
    </row>
    <row r="34" spans="2:9" ht="12.75">
      <c r="B34" t="s">
        <v>6</v>
      </c>
      <c r="C34" s="26"/>
      <c r="D34" s="26"/>
      <c r="E34" s="26"/>
      <c r="F34" s="26"/>
      <c r="I34" s="1">
        <v>20</v>
      </c>
    </row>
    <row r="35" spans="2:9" ht="12.75">
      <c r="B35" t="s">
        <v>5</v>
      </c>
      <c r="C35" s="26"/>
      <c r="D35" s="26"/>
      <c r="E35" s="26"/>
      <c r="F35" s="26"/>
      <c r="I35" s="1">
        <v>20</v>
      </c>
    </row>
    <row r="36" spans="2:9" ht="12.75">
      <c r="B36" t="s">
        <v>8</v>
      </c>
      <c r="C36" s="26"/>
      <c r="D36" s="26"/>
      <c r="E36" s="26"/>
      <c r="F36" s="26"/>
      <c r="I36" s="1">
        <v>20</v>
      </c>
    </row>
    <row r="37" spans="2:9" ht="12.75">
      <c r="B37" t="s">
        <v>14</v>
      </c>
      <c r="C37" s="26"/>
      <c r="D37" s="26"/>
      <c r="E37" s="26"/>
      <c r="F37" s="26"/>
      <c r="I37" s="1">
        <v>10</v>
      </c>
    </row>
    <row r="38" spans="2:9" ht="12.75">
      <c r="B38" t="s">
        <v>15</v>
      </c>
      <c r="C38" s="26"/>
      <c r="D38" s="26"/>
      <c r="E38" s="26"/>
      <c r="F38" s="26"/>
      <c r="I38" s="1">
        <v>10</v>
      </c>
    </row>
    <row r="39" spans="2:6" ht="12.75">
      <c r="B39" s="1" t="s">
        <v>28</v>
      </c>
      <c r="C39" s="26"/>
      <c r="D39" s="26"/>
      <c r="E39" s="26"/>
      <c r="F39" s="26"/>
    </row>
  </sheetData>
  <mergeCells count="18">
    <mergeCell ref="C36:D36"/>
    <mergeCell ref="C37:D37"/>
    <mergeCell ref="C38:D38"/>
    <mergeCell ref="C39:D39"/>
    <mergeCell ref="E36:F36"/>
    <mergeCell ref="E37:F37"/>
    <mergeCell ref="E38:F38"/>
    <mergeCell ref="E39:F39"/>
    <mergeCell ref="C5:G5"/>
    <mergeCell ref="C19:G19"/>
    <mergeCell ref="C32:D32"/>
    <mergeCell ref="C33:D33"/>
    <mergeCell ref="C34:D34"/>
    <mergeCell ref="C35:D35"/>
    <mergeCell ref="E32:F32"/>
    <mergeCell ref="E33:F33"/>
    <mergeCell ref="E34:F34"/>
    <mergeCell ref="E35:F3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0.140625" style="0" customWidth="1"/>
    <col min="2" max="2" width="11.00390625" style="0" customWidth="1"/>
    <col min="3" max="3" width="12.28125" style="0" customWidth="1"/>
    <col min="4" max="4" width="13.421875" style="0" customWidth="1"/>
    <col min="5" max="5" width="13.7109375" style="0" customWidth="1"/>
    <col min="6" max="6" width="12.28125" style="0" customWidth="1"/>
    <col min="7" max="7" width="15.57421875" style="0" customWidth="1"/>
    <col min="9" max="9" width="10.57421875" style="0" customWidth="1"/>
  </cols>
  <sheetData>
    <row r="2" spans="2:8" ht="15">
      <c r="B2" s="19" t="s">
        <v>64</v>
      </c>
      <c r="H2" s="1"/>
    </row>
    <row r="3" spans="2:8" ht="15">
      <c r="B3" s="19"/>
      <c r="E3" t="s">
        <v>65</v>
      </c>
      <c r="H3" s="1"/>
    </row>
    <row r="4" ht="12.75">
      <c r="H4" s="1"/>
    </row>
    <row r="5" spans="3:8" ht="12.75">
      <c r="C5" s="23" t="s">
        <v>42</v>
      </c>
      <c r="H5" s="1"/>
    </row>
    <row r="6" ht="12.75">
      <c r="H6" s="1"/>
    </row>
    <row r="7" spans="1:9" ht="12.75">
      <c r="A7" s="9"/>
      <c r="B7" s="28" t="s">
        <v>63</v>
      </c>
      <c r="C7" s="29"/>
      <c r="D7" s="29"/>
      <c r="E7" s="29"/>
      <c r="F7" s="30"/>
      <c r="G7" s="17"/>
      <c r="H7" s="32" t="s">
        <v>32</v>
      </c>
      <c r="I7" s="34" t="s">
        <v>27</v>
      </c>
    </row>
    <row r="8" spans="1:9" ht="25.5">
      <c r="A8" s="6" t="s">
        <v>0</v>
      </c>
      <c r="B8" s="16" t="s">
        <v>33</v>
      </c>
      <c r="C8" s="16" t="s">
        <v>34</v>
      </c>
      <c r="D8" s="16" t="s">
        <v>35</v>
      </c>
      <c r="E8" s="16" t="s">
        <v>36</v>
      </c>
      <c r="F8" s="16" t="s">
        <v>37</v>
      </c>
      <c r="G8" s="18" t="s">
        <v>31</v>
      </c>
      <c r="H8" s="33"/>
      <c r="I8" s="35"/>
    </row>
    <row r="9" spans="1:9" ht="12.75">
      <c r="A9" s="4" t="s">
        <v>4</v>
      </c>
      <c r="B9" s="12"/>
      <c r="C9" s="12"/>
      <c r="D9" s="12">
        <v>3</v>
      </c>
      <c r="E9" s="12"/>
      <c r="F9" s="12"/>
      <c r="G9" s="12">
        <f aca="true" t="shared" si="0" ref="G9:G14">SUM(B9:F9)</f>
        <v>3</v>
      </c>
      <c r="H9" s="6">
        <v>20</v>
      </c>
      <c r="I9" s="5">
        <f aca="true" t="shared" si="1" ref="I9:I14">+G9*H9/100</f>
        <v>0.6</v>
      </c>
    </row>
    <row r="10" spans="1:9" ht="12.75">
      <c r="A10" s="4" t="s">
        <v>6</v>
      </c>
      <c r="B10" s="12"/>
      <c r="C10" s="12">
        <v>4</v>
      </c>
      <c r="D10" s="12"/>
      <c r="E10" s="12"/>
      <c r="F10" s="12"/>
      <c r="G10" s="12">
        <f t="shared" si="0"/>
        <v>4</v>
      </c>
      <c r="H10" s="6">
        <v>20</v>
      </c>
      <c r="I10" s="5">
        <f t="shared" si="1"/>
        <v>0.8</v>
      </c>
    </row>
    <row r="11" spans="1:9" ht="12.75">
      <c r="A11" s="4" t="s">
        <v>5</v>
      </c>
      <c r="B11" s="12">
        <v>5</v>
      </c>
      <c r="C11" s="12"/>
      <c r="D11" s="12"/>
      <c r="E11" s="12"/>
      <c r="F11" s="12"/>
      <c r="G11" s="12">
        <f t="shared" si="0"/>
        <v>5</v>
      </c>
      <c r="H11" s="6">
        <v>20</v>
      </c>
      <c r="I11" s="5">
        <f t="shared" si="1"/>
        <v>1</v>
      </c>
    </row>
    <row r="12" spans="1:9" ht="12.75">
      <c r="A12" s="4" t="s">
        <v>8</v>
      </c>
      <c r="B12" s="12">
        <v>5</v>
      </c>
      <c r="C12" s="12"/>
      <c r="D12" s="12"/>
      <c r="E12" s="12"/>
      <c r="F12" s="12"/>
      <c r="G12" s="12">
        <f t="shared" si="0"/>
        <v>5</v>
      </c>
      <c r="H12" s="6">
        <v>20</v>
      </c>
      <c r="I12" s="5">
        <f t="shared" si="1"/>
        <v>1</v>
      </c>
    </row>
    <row r="13" spans="1:9" ht="12.75">
      <c r="A13" s="4" t="s">
        <v>14</v>
      </c>
      <c r="B13" s="12"/>
      <c r="C13" s="12"/>
      <c r="D13" s="12">
        <v>3</v>
      </c>
      <c r="E13" s="12"/>
      <c r="F13" s="12"/>
      <c r="G13" s="12">
        <f t="shared" si="0"/>
        <v>3</v>
      </c>
      <c r="H13" s="6">
        <v>10</v>
      </c>
      <c r="I13" s="5">
        <f t="shared" si="1"/>
        <v>0.3</v>
      </c>
    </row>
    <row r="14" spans="1:9" ht="12.75">
      <c r="A14" s="4" t="s">
        <v>15</v>
      </c>
      <c r="B14" s="12">
        <v>5</v>
      </c>
      <c r="C14" s="12"/>
      <c r="D14" s="12"/>
      <c r="E14" s="12"/>
      <c r="F14" s="12"/>
      <c r="G14" s="12">
        <f t="shared" si="0"/>
        <v>5</v>
      </c>
      <c r="H14" s="6">
        <v>10</v>
      </c>
      <c r="I14" s="5">
        <f t="shared" si="1"/>
        <v>0.5</v>
      </c>
    </row>
    <row r="15" spans="1:9" ht="12.75">
      <c r="A15" s="6" t="s">
        <v>28</v>
      </c>
      <c r="B15" s="4"/>
      <c r="C15" s="4"/>
      <c r="D15" s="4"/>
      <c r="E15" s="4"/>
      <c r="F15" s="4"/>
      <c r="G15" s="12">
        <f>SUM(G9:G14)</f>
        <v>25</v>
      </c>
      <c r="H15" s="6">
        <v>100</v>
      </c>
      <c r="I15" s="5">
        <f>SUM(I9:I14)</f>
        <v>4.199999999999999</v>
      </c>
    </row>
    <row r="16" spans="1:9" ht="12.75">
      <c r="A16" s="1"/>
      <c r="H16" s="1"/>
      <c r="I16" s="3"/>
    </row>
    <row r="17" spans="1:9" ht="12.75">
      <c r="A17" s="1"/>
      <c r="C17" s="23" t="s">
        <v>43</v>
      </c>
      <c r="H17" s="1"/>
      <c r="I17" s="3"/>
    </row>
    <row r="18" ht="12.75">
      <c r="H18" s="1"/>
    </row>
    <row r="19" spans="2:9" ht="12.75">
      <c r="B19" s="28" t="s">
        <v>61</v>
      </c>
      <c r="C19" s="29"/>
      <c r="D19" s="29"/>
      <c r="E19" s="29"/>
      <c r="F19" s="30"/>
      <c r="G19" s="17"/>
      <c r="H19" s="32" t="s">
        <v>32</v>
      </c>
      <c r="I19" s="34" t="s">
        <v>27</v>
      </c>
    </row>
    <row r="20" spans="1:9" ht="25.5">
      <c r="A20" s="9" t="s">
        <v>0</v>
      </c>
      <c r="B20" s="6" t="s">
        <v>50</v>
      </c>
      <c r="C20" s="6" t="s">
        <v>55</v>
      </c>
      <c r="D20" s="6" t="s">
        <v>56</v>
      </c>
      <c r="E20" s="6" t="s">
        <v>57</v>
      </c>
      <c r="F20" s="22" t="s">
        <v>51</v>
      </c>
      <c r="G20" s="18" t="s">
        <v>31</v>
      </c>
      <c r="H20" s="33"/>
      <c r="I20" s="35"/>
    </row>
    <row r="21" spans="1:9" ht="12.75">
      <c r="A21" t="s">
        <v>30</v>
      </c>
      <c r="B21" s="6">
        <v>5</v>
      </c>
      <c r="C21" s="6">
        <v>4</v>
      </c>
      <c r="D21" s="6">
        <v>3</v>
      </c>
      <c r="E21" s="6">
        <v>2</v>
      </c>
      <c r="F21" s="6">
        <v>1</v>
      </c>
      <c r="G21" s="10"/>
      <c r="H21" s="11"/>
      <c r="I21" s="10"/>
    </row>
    <row r="22" spans="1:9" ht="12.75">
      <c r="A22" s="4" t="s">
        <v>4</v>
      </c>
      <c r="B22" s="4"/>
      <c r="C22" s="4"/>
      <c r="D22" s="6">
        <v>3</v>
      </c>
      <c r="E22" s="4"/>
      <c r="F22" s="4"/>
      <c r="G22" s="12">
        <f aca="true" t="shared" si="2" ref="G22:G27">SUM(B22:F22)</f>
        <v>3</v>
      </c>
      <c r="H22" s="6">
        <v>20</v>
      </c>
      <c r="I22" s="5">
        <f aca="true" t="shared" si="3" ref="I22:I27">+G22*H22/100</f>
        <v>0.6</v>
      </c>
    </row>
    <row r="23" spans="1:9" ht="12.75">
      <c r="A23" s="4" t="s">
        <v>6</v>
      </c>
      <c r="B23" s="6"/>
      <c r="C23" s="6"/>
      <c r="D23" s="6"/>
      <c r="E23" s="6">
        <v>2</v>
      </c>
      <c r="F23" s="6"/>
      <c r="G23" s="12">
        <f t="shared" si="2"/>
        <v>2</v>
      </c>
      <c r="H23" s="6">
        <v>20</v>
      </c>
      <c r="I23" s="5">
        <f t="shared" si="3"/>
        <v>0.4</v>
      </c>
    </row>
    <row r="24" spans="1:9" ht="12.75">
      <c r="A24" s="4" t="s">
        <v>5</v>
      </c>
      <c r="B24" s="6">
        <v>5</v>
      </c>
      <c r="C24" s="6"/>
      <c r="D24" s="6"/>
      <c r="E24" s="6"/>
      <c r="F24" s="6"/>
      <c r="G24" s="12">
        <f t="shared" si="2"/>
        <v>5</v>
      </c>
      <c r="H24" s="6">
        <v>20</v>
      </c>
      <c r="I24" s="5">
        <f t="shared" si="3"/>
        <v>1</v>
      </c>
    </row>
    <row r="25" spans="1:9" ht="12.75">
      <c r="A25" s="4" t="s">
        <v>8</v>
      </c>
      <c r="B25" s="6">
        <v>5</v>
      </c>
      <c r="C25" s="6"/>
      <c r="D25" s="6"/>
      <c r="E25" s="6"/>
      <c r="F25" s="6"/>
      <c r="G25" s="12">
        <f t="shared" si="2"/>
        <v>5</v>
      </c>
      <c r="H25" s="6">
        <v>20</v>
      </c>
      <c r="I25" s="5">
        <f t="shared" si="3"/>
        <v>1</v>
      </c>
    </row>
    <row r="26" spans="1:9" ht="12.75">
      <c r="A26" s="4" t="s">
        <v>14</v>
      </c>
      <c r="B26" s="6">
        <v>5</v>
      </c>
      <c r="C26" s="6"/>
      <c r="D26" s="6"/>
      <c r="E26" s="6"/>
      <c r="F26" s="6"/>
      <c r="G26" s="12">
        <f t="shared" si="2"/>
        <v>5</v>
      </c>
      <c r="H26" s="6">
        <v>10</v>
      </c>
      <c r="I26" s="5">
        <f t="shared" si="3"/>
        <v>0.5</v>
      </c>
    </row>
    <row r="27" spans="1:9" ht="12.75">
      <c r="A27" s="4" t="s">
        <v>15</v>
      </c>
      <c r="B27" s="6">
        <v>5</v>
      </c>
      <c r="C27" s="6"/>
      <c r="D27" s="6"/>
      <c r="E27" s="6"/>
      <c r="F27" s="6"/>
      <c r="G27" s="12">
        <f t="shared" si="2"/>
        <v>5</v>
      </c>
      <c r="H27" s="6">
        <v>10</v>
      </c>
      <c r="I27" s="5">
        <f t="shared" si="3"/>
        <v>0.5</v>
      </c>
    </row>
    <row r="28" spans="1:9" ht="12.75">
      <c r="A28" s="6" t="s">
        <v>28</v>
      </c>
      <c r="B28" s="4"/>
      <c r="C28" s="4"/>
      <c r="D28" s="4"/>
      <c r="E28" s="4"/>
      <c r="F28" s="4"/>
      <c r="G28" s="12">
        <f>SUM(G22:G27)</f>
        <v>25</v>
      </c>
      <c r="H28" s="6">
        <v>100</v>
      </c>
      <c r="I28" s="5">
        <f>SUM(I22:I27)</f>
        <v>4</v>
      </c>
    </row>
    <row r="29" spans="1:9" ht="12.75">
      <c r="A29" s="1"/>
      <c r="H29" s="1"/>
      <c r="I29" s="3"/>
    </row>
    <row r="30" spans="3:8" ht="12.75">
      <c r="C30" s="23" t="s">
        <v>26</v>
      </c>
      <c r="H30" s="1"/>
    </row>
    <row r="32" spans="1:8" ht="12.75">
      <c r="A32" t="s">
        <v>0</v>
      </c>
      <c r="B32" s="31" t="s">
        <v>17</v>
      </c>
      <c r="C32" s="31"/>
      <c r="D32" s="31" t="s">
        <v>58</v>
      </c>
      <c r="E32" s="31"/>
      <c r="F32" s="37" t="s">
        <v>59</v>
      </c>
      <c r="G32" s="37"/>
      <c r="H32" s="7" t="s">
        <v>27</v>
      </c>
    </row>
    <row r="33" spans="2:8" ht="12.75">
      <c r="B33" s="38">
        <v>0.34</v>
      </c>
      <c r="C33" s="39"/>
      <c r="D33" s="38">
        <v>0.66</v>
      </c>
      <c r="E33" s="39"/>
      <c r="F33" s="13">
        <v>0.34</v>
      </c>
      <c r="G33" s="13">
        <v>0.66</v>
      </c>
      <c r="H33" s="8" t="s">
        <v>29</v>
      </c>
    </row>
    <row r="34" spans="1:9" ht="12.75">
      <c r="A34" s="4" t="s">
        <v>4</v>
      </c>
      <c r="B34" s="36">
        <v>0.6</v>
      </c>
      <c r="C34" s="36"/>
      <c r="D34" s="36">
        <v>0.6</v>
      </c>
      <c r="E34" s="36"/>
      <c r="F34" s="5">
        <f aca="true" t="shared" si="4" ref="F34:F39">+B34*$B$33</f>
        <v>0.20400000000000001</v>
      </c>
      <c r="G34" s="5">
        <f aca="true" t="shared" si="5" ref="G34:G39">+D34*$D$33</f>
        <v>0.396</v>
      </c>
      <c r="H34" s="14">
        <f>+F34+G34</f>
        <v>0.6000000000000001</v>
      </c>
      <c r="I34" s="15"/>
    </row>
    <row r="35" spans="1:9" ht="12.75">
      <c r="A35" s="4" t="s">
        <v>6</v>
      </c>
      <c r="B35" s="36">
        <v>0.8</v>
      </c>
      <c r="C35" s="36"/>
      <c r="D35" s="36">
        <v>0.4</v>
      </c>
      <c r="E35" s="36"/>
      <c r="F35" s="5">
        <f t="shared" si="4"/>
        <v>0.272</v>
      </c>
      <c r="G35" s="5">
        <f t="shared" si="5"/>
        <v>0.264</v>
      </c>
      <c r="H35" s="14">
        <f aca="true" t="shared" si="6" ref="H35:H40">+F35+G35</f>
        <v>0.536</v>
      </c>
      <c r="I35" s="15"/>
    </row>
    <row r="36" spans="1:9" ht="12.75">
      <c r="A36" s="4" t="s">
        <v>5</v>
      </c>
      <c r="B36" s="36">
        <v>1</v>
      </c>
      <c r="C36" s="36"/>
      <c r="D36" s="36">
        <v>1</v>
      </c>
      <c r="E36" s="36"/>
      <c r="F36" s="5">
        <f t="shared" si="4"/>
        <v>0.34</v>
      </c>
      <c r="G36" s="5">
        <f t="shared" si="5"/>
        <v>0.66</v>
      </c>
      <c r="H36" s="14">
        <f t="shared" si="6"/>
        <v>1</v>
      </c>
      <c r="I36" s="15"/>
    </row>
    <row r="37" spans="1:9" ht="12.75">
      <c r="A37" s="4" t="s">
        <v>8</v>
      </c>
      <c r="B37" s="36">
        <v>1</v>
      </c>
      <c r="C37" s="36"/>
      <c r="D37" s="36">
        <v>1</v>
      </c>
      <c r="E37" s="36"/>
      <c r="F37" s="5">
        <f t="shared" si="4"/>
        <v>0.34</v>
      </c>
      <c r="G37" s="5">
        <f t="shared" si="5"/>
        <v>0.66</v>
      </c>
      <c r="H37" s="14">
        <f t="shared" si="6"/>
        <v>1</v>
      </c>
      <c r="I37" s="15"/>
    </row>
    <row r="38" spans="1:9" ht="12.75">
      <c r="A38" s="4" t="s">
        <v>14</v>
      </c>
      <c r="B38" s="36">
        <v>0.3</v>
      </c>
      <c r="C38" s="36"/>
      <c r="D38" s="36">
        <v>0.5</v>
      </c>
      <c r="E38" s="36"/>
      <c r="F38" s="5">
        <f t="shared" si="4"/>
        <v>0.10200000000000001</v>
      </c>
      <c r="G38" s="5">
        <f t="shared" si="5"/>
        <v>0.33</v>
      </c>
      <c r="H38" s="14">
        <f t="shared" si="6"/>
        <v>0.43200000000000005</v>
      </c>
      <c r="I38" s="15"/>
    </row>
    <row r="39" spans="1:9" ht="12.75">
      <c r="A39" s="4" t="s">
        <v>15</v>
      </c>
      <c r="B39" s="36">
        <v>0.5</v>
      </c>
      <c r="C39" s="36"/>
      <c r="D39" s="36">
        <v>0.5</v>
      </c>
      <c r="E39" s="36"/>
      <c r="F39" s="5">
        <f t="shared" si="4"/>
        <v>0.17</v>
      </c>
      <c r="G39" s="5">
        <f t="shared" si="5"/>
        <v>0.33</v>
      </c>
      <c r="H39" s="14">
        <f t="shared" si="6"/>
        <v>0.5</v>
      </c>
      <c r="I39" s="15"/>
    </row>
    <row r="40" spans="1:9" ht="12.75">
      <c r="A40" s="6" t="s">
        <v>28</v>
      </c>
      <c r="B40" s="36">
        <f>SUM(B34:C39)</f>
        <v>4.199999999999999</v>
      </c>
      <c r="C40" s="36"/>
      <c r="D40" s="36">
        <f>SUM(D34:E39)</f>
        <v>4</v>
      </c>
      <c r="E40" s="36"/>
      <c r="F40" s="5">
        <f>SUM(F34:F39)</f>
        <v>1.4280000000000002</v>
      </c>
      <c r="G40" s="5">
        <f>SUM(G34:G39)</f>
        <v>2.64</v>
      </c>
      <c r="H40" s="14">
        <f t="shared" si="6"/>
        <v>4.0680000000000005</v>
      </c>
      <c r="I40" s="15"/>
    </row>
    <row r="42" ht="12.75">
      <c r="A42" s="23" t="s">
        <v>62</v>
      </c>
    </row>
    <row r="43" ht="12.75">
      <c r="A43" s="23"/>
    </row>
    <row r="44" ht="12.75">
      <c r="A44" t="s">
        <v>38</v>
      </c>
    </row>
    <row r="46" spans="1:2" ht="12.75">
      <c r="A46" t="s">
        <v>39</v>
      </c>
      <c r="B46" t="s">
        <v>40</v>
      </c>
    </row>
    <row r="47" spans="1:2" ht="12.75">
      <c r="A47" t="s">
        <v>52</v>
      </c>
      <c r="B47" t="s">
        <v>41</v>
      </c>
    </row>
    <row r="48" spans="1:2" ht="12.75">
      <c r="A48" t="s">
        <v>53</v>
      </c>
      <c r="B48" t="s">
        <v>54</v>
      </c>
    </row>
    <row r="50" ht="12.75">
      <c r="C50" s="23" t="s">
        <v>44</v>
      </c>
    </row>
    <row r="52" spans="1:7" ht="12.75">
      <c r="A52" s="4"/>
      <c r="B52" s="24">
        <v>2001</v>
      </c>
      <c r="C52" s="24">
        <v>2002</v>
      </c>
      <c r="D52" s="24">
        <v>2003</v>
      </c>
      <c r="E52" s="24">
        <v>2004</v>
      </c>
      <c r="F52" s="24" t="s">
        <v>60</v>
      </c>
      <c r="G52" s="25" t="s">
        <v>45</v>
      </c>
    </row>
    <row r="53" spans="1:7" ht="12.75">
      <c r="A53" s="4" t="s">
        <v>46</v>
      </c>
      <c r="B53" s="20">
        <v>28</v>
      </c>
      <c r="C53" s="20">
        <v>499</v>
      </c>
      <c r="D53" s="20">
        <v>438</v>
      </c>
      <c r="E53" s="20">
        <v>367</v>
      </c>
      <c r="F53" s="20">
        <f>SUM(B53:E53)</f>
        <v>1332</v>
      </c>
      <c r="G53" s="20">
        <f>+F53/F$57*100</f>
        <v>10.68334937439846</v>
      </c>
    </row>
    <row r="54" spans="1:7" ht="12.75">
      <c r="A54" s="4" t="s">
        <v>47</v>
      </c>
      <c r="B54" s="20">
        <v>2</v>
      </c>
      <c r="C54" s="20">
        <v>22</v>
      </c>
      <c r="D54" s="20">
        <v>12</v>
      </c>
      <c r="E54" s="20">
        <v>633</v>
      </c>
      <c r="F54" s="20">
        <f>SUM(B54:E54)</f>
        <v>669</v>
      </c>
      <c r="G54" s="20">
        <f>+F54/F$57*100</f>
        <v>5.365736284889317</v>
      </c>
    </row>
    <row r="55" spans="1:7" ht="12.75">
      <c r="A55" s="4" t="s">
        <v>48</v>
      </c>
      <c r="B55" s="20">
        <v>2319</v>
      </c>
      <c r="C55" s="20">
        <v>2829</v>
      </c>
      <c r="D55" s="20">
        <v>2248</v>
      </c>
      <c r="E55" s="20">
        <v>162</v>
      </c>
      <c r="F55" s="20">
        <f>SUM(B55:E55)</f>
        <v>7558</v>
      </c>
      <c r="G55" s="20">
        <f>+F55/F$57*100</f>
        <v>60.61918511389156</v>
      </c>
    </row>
    <row r="56" spans="1:7" ht="12.75">
      <c r="A56" s="4" t="s">
        <v>49</v>
      </c>
      <c r="B56" s="20">
        <v>12</v>
      </c>
      <c r="C56" s="20">
        <v>29</v>
      </c>
      <c r="D56" s="20">
        <v>30</v>
      </c>
      <c r="E56" s="20">
        <v>2838</v>
      </c>
      <c r="F56" s="20">
        <f>SUM(B56:E56)</f>
        <v>2909</v>
      </c>
      <c r="G56" s="20">
        <f>+F56/F$57*100</f>
        <v>23.33172922682066</v>
      </c>
    </row>
    <row r="57" spans="1:7" ht="12.75">
      <c r="A57" s="4"/>
      <c r="B57" s="20"/>
      <c r="C57" s="20"/>
      <c r="D57" s="20"/>
      <c r="E57" s="20"/>
      <c r="F57" s="21">
        <f>SUM(F53:F56)</f>
        <v>12468</v>
      </c>
      <c r="G57" s="20">
        <f>SUM(G53:G56)</f>
        <v>99.99999999999999</v>
      </c>
    </row>
  </sheetData>
  <mergeCells count="25">
    <mergeCell ref="B40:C40"/>
    <mergeCell ref="D40:E40"/>
    <mergeCell ref="F32:G32"/>
    <mergeCell ref="B33:C33"/>
    <mergeCell ref="D33:E33"/>
    <mergeCell ref="D37:E37"/>
    <mergeCell ref="D36:E36"/>
    <mergeCell ref="D39:E39"/>
    <mergeCell ref="D38:E38"/>
    <mergeCell ref="B39:C39"/>
    <mergeCell ref="B36:C36"/>
    <mergeCell ref="B37:C37"/>
    <mergeCell ref="B34:C34"/>
    <mergeCell ref="B35:C35"/>
    <mergeCell ref="I7:I8"/>
    <mergeCell ref="H19:H20"/>
    <mergeCell ref="I19:I20"/>
    <mergeCell ref="B38:C38"/>
    <mergeCell ref="D34:E34"/>
    <mergeCell ref="D35:E35"/>
    <mergeCell ref="B19:F19"/>
    <mergeCell ref="B7:F7"/>
    <mergeCell ref="B32:C32"/>
    <mergeCell ref="D32:E32"/>
    <mergeCell ref="H7:H8"/>
  </mergeCells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 BOGOTA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DIRECCION DE INFORMATICA</cp:lastModifiedBy>
  <cp:lastPrinted>2005-11-08T19:35:52Z</cp:lastPrinted>
  <dcterms:created xsi:type="dcterms:W3CDTF">2005-10-24T15:39:05Z</dcterms:created>
  <dcterms:modified xsi:type="dcterms:W3CDTF">2005-11-08T19:43:32Z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-688791449</vt:i4>
  </property>
  <property fmtid="{D5CDD505-2E9C-101B-9397-08002B2CF9AE}" pid="4" name="_EmailSubje">
    <vt:lpwstr>ULTIMA VERSION DE INFORME, PLAN DE MEJORAMIENTO, BENEFICIOS E HISTORIAL DE CAMBIOS</vt:lpwstr>
  </property>
  <property fmtid="{D5CDD505-2E9C-101B-9397-08002B2CF9AE}" pid="5" name="_AuthorEma">
    <vt:lpwstr>jmunoz@mail.contraloriabogota.gov.co</vt:lpwstr>
  </property>
  <property fmtid="{D5CDD505-2E9C-101B-9397-08002B2CF9AE}" pid="6" name="_AuthorEmailDisplayNa">
    <vt:lpwstr>Jairo Muñoz</vt:lpwstr>
  </property>
</Properties>
</file>